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6\"/>
    </mc:Choice>
  </mc:AlternateContent>
  <xr:revisionPtr revIDLastSave="0" documentId="13_ncr:1_{DE099ADE-FEDA-4129-9172-3CE19ED70DEA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J35" i="1"/>
  <c r="K35" i="1" s="1"/>
  <c r="J32" i="1"/>
  <c r="K32" i="1" s="1"/>
  <c r="J37" i="1"/>
  <c r="K37" i="1" s="1"/>
  <c r="J29" i="1"/>
  <c r="K29" i="1" s="1"/>
  <c r="J28" i="1"/>
  <c r="K28" i="1" s="1"/>
  <c r="J24" i="1"/>
  <c r="K24" i="1" s="1"/>
  <c r="J20" i="1"/>
  <c r="K20" i="1" s="1"/>
  <c r="J19" i="1"/>
  <c r="K19" i="1" s="1"/>
  <c r="J15" i="1"/>
  <c r="K15" i="1" s="1"/>
  <c r="K38" i="1" s="1"/>
  <c r="J11" i="1"/>
  <c r="K11" i="1" s="1"/>
  <c r="J7" i="1"/>
  <c r="K7" i="1" s="1"/>
  <c r="J38" i="1" l="1"/>
</calcChain>
</file>

<file path=xl/sharedStrings.xml><?xml version="1.0" encoding="utf-8"?>
<sst xmlns="http://schemas.openxmlformats.org/spreadsheetml/2006/main" count="56" uniqueCount="45">
  <si>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</si>
  <si>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</si>
  <si>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</si>
  <si>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</si>
  <si>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</si>
  <si>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</si>
  <si>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</si>
  <si>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</si>
  <si>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</si>
  <si>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</si>
  <si>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</si>
  <si>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</si>
  <si>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</si>
  <si>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</si>
  <si>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</si>
  <si>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M</t>
  </si>
  <si>
    <t>DEPÁRTAMENTO DE EVALUACION DE SOLICITUDES DE CONCESIONES MINERAS</t>
  </si>
  <si>
    <t>FRANCISCO BATISTA</t>
  </si>
  <si>
    <t>TECNICO DEPTO. DE AGREGADO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</si>
  <si>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</si>
  <si>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</si>
  <si>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</si>
  <si>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</si>
  <si>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</si>
  <si>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</si>
  <si>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</si>
  <si>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</si>
  <si>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</si>
  <si>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</si>
  <si>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</si>
  <si>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</si>
  <si>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</si>
  <si>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</si>
  <si>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</si>
  <si>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</si>
  <si>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</si>
  <si>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</si>
  <si>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</si>
  <si>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</si>
  <si>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SECCION DE DOCUMENTACION DE DERECHOS MINEROS</t>
  </si>
  <si>
    <t>DEPARTAMENTO DE PLANIFICACION Y DESARROLLO</t>
  </si>
  <si>
    <t>DIVISION DE REGISTRO PUBLICO DE DERECHOS MINEROS</t>
  </si>
  <si>
    <t>LUCILA MARIA DE LA CRUZ DE LEON</t>
  </si>
  <si>
    <t>SUELDOS PERSONAL INTERINATO CORRESPONDIENTE AL MES DE MAYO  2026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</si>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</sst>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38</xdr:row>
      <xdr:rowOff>0</xdr:rowOff>
    </xdr:from>
    <xdr:to>
      <xdr:col>10</xdr:col>
      <xdr:colOff>450560</xdr:colOff>
      <xdr:row>44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314324</xdr:colOff>
      <xdr:row>38</xdr:row>
      <xdr:rowOff>9525</xdr:rowOff>
    </xdr:from>
    <xdr:to>
      <xdr:col>2</xdr:col>
      <xdr:colOff>161925</xdr:colOff>
      <xdr:row>45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314324" y="7667625"/>
          <a:ext cx="2809876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38</xdr:row>
      <xdr:rowOff>38100</xdr:rowOff>
    </xdr:from>
    <xdr:to>
      <xdr:col>5</xdr:col>
      <xdr:colOff>323850</xdr:colOff>
      <xdr:row>45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7696200"/>
          <a:ext cx="3028950" cy="135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6"/>
  <sheetViews>
    <sheetView tabSelected="1" view="pageBreakPreview" topLeftCell="A13" zoomScaleNormal="98" zoomScaleSheetLayoutView="100" workbookViewId="0">
      <selection activeCell="A37" sqref="A37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5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25">
        <v>1</v>
      </c>
      <c r="B7" s="26" t="s">
        <v>12</v>
      </c>
      <c r="C7" s="27" t="s">
        <v>13</v>
      </c>
      <c r="D7" s="26" t="s">
        <v>14</v>
      </c>
      <c r="E7" s="28">
        <v>23240</v>
      </c>
      <c r="F7" s="28">
        <v>666.99</v>
      </c>
      <c r="G7" s="28">
        <v>5229.57</v>
      </c>
      <c r="H7" s="28">
        <v>706.5</v>
      </c>
      <c r="I7" s="28">
        <v>0</v>
      </c>
      <c r="J7" s="28">
        <f>F7+G7+H7+I7</f>
        <v>6603.0599999999995</v>
      </c>
      <c r="K7" s="29">
        <f>E7-J7</f>
        <v>16636.940000000002</v>
      </c>
      <c r="O7" s="1"/>
    </row>
    <row r="8" spans="1:15" x14ac:dyDescent="0.25">
      <c r="A8" s="30"/>
      <c r="B8" s="31"/>
      <c r="C8" s="32"/>
      <c r="D8" s="31"/>
      <c r="E8" s="33"/>
      <c r="F8" s="33"/>
      <c r="G8" s="33"/>
      <c r="H8" s="33"/>
      <c r="I8" s="33"/>
      <c r="J8" s="33"/>
      <c r="K8" s="34"/>
    </row>
    <row r="9" spans="1:15" x14ac:dyDescent="0.25">
      <c r="A9" s="35" t="s">
        <v>16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t="s">
        <v>44</v>
      </c>
    </row>
    <row r="10" spans="1:1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5" x14ac:dyDescent="0.25">
      <c r="A11" s="25">
        <v>2</v>
      </c>
      <c r="B11" s="26" t="s">
        <v>17</v>
      </c>
      <c r="C11" s="27" t="s">
        <v>15</v>
      </c>
      <c r="D11" s="26" t="s">
        <v>18</v>
      </c>
      <c r="E11" s="29">
        <v>25000</v>
      </c>
      <c r="F11" s="29">
        <v>717.5</v>
      </c>
      <c r="G11" s="29">
        <v>5325.54</v>
      </c>
      <c r="H11" s="29">
        <v>760</v>
      </c>
      <c r="I11" s="29">
        <v>0</v>
      </c>
      <c r="J11" s="29">
        <f>SUM(F11:I11)</f>
        <v>6803.04</v>
      </c>
      <c r="K11" s="29">
        <f>E11-J11</f>
        <v>18196.96</v>
      </c>
    </row>
    <row r="12" spans="1:15" x14ac:dyDescent="0.25">
      <c r="A12" s="36"/>
      <c r="B12" s="31"/>
      <c r="C12" s="32"/>
      <c r="D12" s="31"/>
      <c r="E12" s="33"/>
      <c r="F12" s="33"/>
      <c r="G12" s="33"/>
      <c r="H12" s="33"/>
      <c r="I12" s="33"/>
      <c r="J12" s="33"/>
      <c r="K12" s="34"/>
    </row>
    <row r="13" spans="1:15" x14ac:dyDescent="0.25">
      <c r="A13" s="35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5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N14" s="1"/>
    </row>
    <row r="15" spans="1:15" x14ac:dyDescent="0.25">
      <c r="A15" s="25">
        <v>3</v>
      </c>
      <c r="B15" s="26" t="s">
        <v>19</v>
      </c>
      <c r="C15" s="27" t="s">
        <v>13</v>
      </c>
      <c r="D15" s="26" t="s">
        <v>20</v>
      </c>
      <c r="E15" s="29">
        <v>55000</v>
      </c>
      <c r="F15" s="29">
        <v>1578.5</v>
      </c>
      <c r="G15" s="29">
        <v>8793.23</v>
      </c>
      <c r="H15" s="29">
        <v>1672</v>
      </c>
      <c r="I15" s="29">
        <v>0</v>
      </c>
      <c r="J15" s="29">
        <f>SUM(F15:I15)</f>
        <v>12043.73</v>
      </c>
      <c r="K15" s="29">
        <f>E15-J15</f>
        <v>42956.270000000004</v>
      </c>
    </row>
    <row r="16" spans="1:15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13"/>
    </row>
    <row r="17" spans="1:11" x14ac:dyDescent="0.25">
      <c r="A17" s="17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8">
        <v>4</v>
      </c>
      <c r="B19" s="14" t="s">
        <v>22</v>
      </c>
      <c r="C19" s="8" t="s">
        <v>15</v>
      </c>
      <c r="D19" s="14" t="s">
        <v>20</v>
      </c>
      <c r="E19" s="15">
        <v>27000</v>
      </c>
      <c r="F19" s="15">
        <v>774.9</v>
      </c>
      <c r="G19" s="15">
        <v>4043.62</v>
      </c>
      <c r="H19" s="15">
        <v>820.8</v>
      </c>
      <c r="I19" s="15">
        <v>0</v>
      </c>
      <c r="J19" s="15">
        <f>SUM(F19:I19)</f>
        <v>5639.32</v>
      </c>
      <c r="K19" s="15">
        <f>SUM(E19-J19)</f>
        <v>21360.68</v>
      </c>
    </row>
    <row r="20" spans="1:11" x14ac:dyDescent="0.25">
      <c r="A20" s="8">
        <v>5</v>
      </c>
      <c r="B20" s="9" t="s">
        <v>23</v>
      </c>
      <c r="C20" s="10" t="s">
        <v>13</v>
      </c>
      <c r="D20" s="9" t="s">
        <v>24</v>
      </c>
      <c r="E20" s="11">
        <v>34890</v>
      </c>
      <c r="F20" s="11">
        <v>1001.34</v>
      </c>
      <c r="G20" s="11">
        <v>8207</v>
      </c>
      <c r="H20" s="11">
        <v>1060.6600000000001</v>
      </c>
      <c r="I20" s="11">
        <v>0</v>
      </c>
      <c r="J20" s="11">
        <f>SUM(F20:I20)</f>
        <v>10269</v>
      </c>
      <c r="K20" s="11">
        <f>E20-J20</f>
        <v>24621</v>
      </c>
    </row>
    <row r="21" spans="1:1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13"/>
    </row>
    <row r="22" spans="1:11" x14ac:dyDescent="0.25">
      <c r="A22" s="17" t="s">
        <v>25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8">
        <v>6</v>
      </c>
      <c r="B24" s="9" t="s">
        <v>26</v>
      </c>
      <c r="C24" s="10" t="s">
        <v>13</v>
      </c>
      <c r="D24" s="9" t="s">
        <v>32</v>
      </c>
      <c r="E24" s="11">
        <v>35000</v>
      </c>
      <c r="F24" s="11">
        <v>1004.5</v>
      </c>
      <c r="G24" s="11">
        <v>8232.8799999999992</v>
      </c>
      <c r="H24" s="11">
        <v>1064</v>
      </c>
      <c r="I24" s="11">
        <v>0</v>
      </c>
      <c r="J24" s="11">
        <f>SUM(F24:I24)</f>
        <v>10301.379999999999</v>
      </c>
      <c r="K24" s="11">
        <f>E24-J24</f>
        <v>24698.620000000003</v>
      </c>
    </row>
    <row r="25" spans="1:1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13"/>
    </row>
    <row r="26" spans="1:11" x14ac:dyDescent="0.25">
      <c r="A26" s="17" t="s">
        <v>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4.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8">
        <v>7</v>
      </c>
      <c r="B28" s="9" t="s">
        <v>28</v>
      </c>
      <c r="C28" s="10" t="s">
        <v>15</v>
      </c>
      <c r="D28" s="9" t="s">
        <v>29</v>
      </c>
      <c r="E28" s="11">
        <v>23500</v>
      </c>
      <c r="F28" s="11">
        <v>674.45</v>
      </c>
      <c r="G28" s="11">
        <v>3773.23</v>
      </c>
      <c r="H28" s="11">
        <v>714.4</v>
      </c>
      <c r="I28" s="11">
        <v>0</v>
      </c>
      <c r="J28" s="11">
        <f>SUM(F28:I28)</f>
        <v>5162.08</v>
      </c>
      <c r="K28" s="11">
        <f>E28-J28</f>
        <v>18337.919999999998</v>
      </c>
    </row>
    <row r="29" spans="1:11" x14ac:dyDescent="0.25">
      <c r="A29" s="8">
        <v>8</v>
      </c>
      <c r="B29" s="9" t="s">
        <v>30</v>
      </c>
      <c r="C29" s="10" t="s">
        <v>13</v>
      </c>
      <c r="D29" s="9" t="s">
        <v>27</v>
      </c>
      <c r="E29" s="11">
        <v>15000</v>
      </c>
      <c r="F29" s="11">
        <v>430.5</v>
      </c>
      <c r="G29" s="11">
        <v>3528.37</v>
      </c>
      <c r="H29" s="11">
        <v>456</v>
      </c>
      <c r="I29" s="11">
        <v>0</v>
      </c>
      <c r="J29" s="11">
        <f>SUM(F29:I29)</f>
        <v>4414.87</v>
      </c>
      <c r="K29" s="11">
        <f>E29-J29</f>
        <v>10585.130000000001</v>
      </c>
    </row>
    <row r="30" spans="1:11" x14ac:dyDescent="0.25">
      <c r="A30" s="17" t="s">
        <v>40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6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8">
        <v>9</v>
      </c>
      <c r="B32" s="9" t="s">
        <v>37</v>
      </c>
      <c r="C32" s="10" t="s">
        <v>13</v>
      </c>
      <c r="D32" s="9" t="s">
        <v>38</v>
      </c>
      <c r="E32" s="11">
        <v>20000</v>
      </c>
      <c r="F32" s="11">
        <v>574</v>
      </c>
      <c r="G32" s="11">
        <v>2271.71</v>
      </c>
      <c r="H32" s="11">
        <v>608</v>
      </c>
      <c r="I32" s="11">
        <v>0</v>
      </c>
      <c r="J32" s="11">
        <f>SUM(F32:I32)</f>
        <v>3453.71</v>
      </c>
      <c r="K32" s="11">
        <f>E32-J32</f>
        <v>16546.29</v>
      </c>
    </row>
    <row r="33" spans="1:14" x14ac:dyDescent="0.25">
      <c r="A33" s="17" t="s">
        <v>36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4" ht="6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4" x14ac:dyDescent="0.25">
      <c r="A35" s="8">
        <v>10</v>
      </c>
      <c r="B35" s="9" t="s">
        <v>42</v>
      </c>
      <c r="C35" s="10" t="s">
        <v>13</v>
      </c>
      <c r="D35" s="9" t="s">
        <v>38</v>
      </c>
      <c r="E35" s="11">
        <v>10000</v>
      </c>
      <c r="F35" s="11">
        <v>287</v>
      </c>
      <c r="G35" s="11">
        <v>1411.35</v>
      </c>
      <c r="H35" s="11">
        <v>304</v>
      </c>
      <c r="I35" s="11">
        <v>0</v>
      </c>
      <c r="J35" s="11">
        <f>SUM(F35:I35)</f>
        <v>2002.35</v>
      </c>
      <c r="K35" s="11">
        <f>E35-J35</f>
        <v>7997.65</v>
      </c>
    </row>
    <row r="36" spans="1:14" x14ac:dyDescent="0.25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4"/>
    </row>
    <row r="37" spans="1:14" x14ac:dyDescent="0.25">
      <c r="A37" s="8">
        <v>11</v>
      </c>
      <c r="B37" s="9" t="s">
        <v>34</v>
      </c>
      <c r="C37" s="10" t="s">
        <v>15</v>
      </c>
      <c r="D37" s="9" t="s">
        <v>35</v>
      </c>
      <c r="E37" s="11">
        <v>15000</v>
      </c>
      <c r="F37" s="11">
        <v>430.5</v>
      </c>
      <c r="G37" s="11">
        <v>3528.38</v>
      </c>
      <c r="H37" s="11">
        <v>456</v>
      </c>
      <c r="I37" s="11">
        <v>0</v>
      </c>
      <c r="J37" s="11">
        <f>SUM(F37:I37)</f>
        <v>4414.88</v>
      </c>
      <c r="K37" s="11">
        <f>E37-J37</f>
        <v>10585.119999999999</v>
      </c>
    </row>
    <row r="38" spans="1:14" x14ac:dyDescent="0.25">
      <c r="A38" s="18" t="s">
        <v>31</v>
      </c>
      <c r="B38" s="19"/>
      <c r="C38" s="19"/>
      <c r="D38" s="20"/>
      <c r="E38" s="16">
        <f>SUM(E7,E11,E15,E19,E20,E24,E28:E29,E32,E37,E35)</f>
        <v>283630</v>
      </c>
      <c r="F38" s="16">
        <f>SUM(F7,F11,F15,F19,F20,F24,F28:F29,F32,F37,F35)</f>
        <v>8140.1799999999994</v>
      </c>
      <c r="G38" s="16">
        <f>SUM(G7,G11,G15,G19,G20,G24,G28:G29,G32,G37,G35)</f>
        <v>54344.88</v>
      </c>
      <c r="H38" s="16">
        <f>SUM(H7,H11,H15,H19,H20,H24,H28:H29,H32,H37,H35)</f>
        <v>8622.36</v>
      </c>
      <c r="I38" s="16">
        <f>SUM(I7,I11,I15,I20,I24,I28:I29,I19,I35,I32)</f>
        <v>0</v>
      </c>
      <c r="J38" s="16">
        <f>SUM(J7,J11,J15,J19,J20,J24,J28:J29,J32,J37,J35)</f>
        <v>71107.42</v>
      </c>
      <c r="K38" s="16">
        <f>SUM(K7,K11,K15,K19,K20,K24,K28:K29,K32,K37,K35)</f>
        <v>212522.58000000002</v>
      </c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1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5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</sheetData>
  <mergeCells count="11">
    <mergeCell ref="A22:K23"/>
    <mergeCell ref="A26:K27"/>
    <mergeCell ref="A38:D38"/>
    <mergeCell ref="A1:K3"/>
    <mergeCell ref="A4:K5"/>
    <mergeCell ref="A9:K10"/>
    <mergeCell ref="A13:K14"/>
    <mergeCell ref="A17:K18"/>
    <mergeCell ref="A36:K36"/>
    <mergeCell ref="A30:K31"/>
    <mergeCell ref="A33:K34"/>
  </mergeCells>
  <pageMargins left="0.39370078740157483" right="0.27559055118110237" top="1.1417322834645669" bottom="0.78740157480314965" header="0.15748031496062992" footer="0.31496062992125984"/>
  <pageSetup scale="67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2026-06-02T14:15:08Z</cp:lastPrinted>
  <dcterms:created xsi:type="dcterms:W3CDTF">2023-09-13T18:40:09Z</dcterms:created>
  <dcterms:modified xsi:type="dcterms:W3CDTF">2026-06-02T14:15:41Z</dcterms:modified>
</cp:coreProperties>
</file>