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.chireno\Documents\2023\FORMATO DE NOMINAS EMPLEADOS 2023\FEBRERO 2023\"/>
    </mc:Choice>
  </mc:AlternateContent>
  <xr:revisionPtr revIDLastSave="0" documentId="8_{B7C458E6-38C4-4250-9779-9BF36488D658}" xr6:coauthVersionLast="47" xr6:coauthVersionMax="47" xr10:uidLastSave="{00000000-0000-0000-0000-000000000000}"/>
  <bookViews>
    <workbookView xWindow="-120" yWindow="-120" windowWidth="20730" windowHeight="11160" xr2:uid="{8FE0449B-F9E1-4AB4-BA2F-5086E65BAA71}"/>
  </bookViews>
  <sheets>
    <sheet name="INTERINATO 2023" sheetId="1" r:id="rId1"/>
  </sheets>
  <definedNames>
    <definedName name="_xlnm.Print_Area" localSheetId="0">'INTERINATO 2023'!$A$1:$K$43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" i="1" l="1"/>
  <c r="G33" i="1"/>
  <c r="H33" i="1"/>
  <c r="I33" i="1"/>
  <c r="J33" i="1"/>
  <c r="K33" i="1"/>
  <c r="E33" i="1"/>
  <c r="J32" i="1"/>
  <c r="K32" i="1" s="1"/>
  <c r="J31" i="1"/>
  <c r="K31" i="1" s="1"/>
  <c r="J27" i="1"/>
  <c r="K27" i="1" s="1"/>
  <c r="J23" i="1"/>
  <c r="K23" i="1" s="1"/>
  <c r="J19" i="1"/>
  <c r="K19" i="1" s="1"/>
  <c r="K11" i="1"/>
  <c r="K7" i="1"/>
  <c r="J11" i="1"/>
  <c r="J7" i="1"/>
  <c r="J15" i="1" l="1"/>
  <c r="K15" i="1" l="1"/>
</calcChain>
</file>

<file path=xl/sharedStrings.xml><?xml version="1.0" encoding="utf-8"?>
<sst xmlns="http://schemas.openxmlformats.org/spreadsheetml/2006/main" count="44" uniqueCount="36">
  <si>
    <t>No.</t>
  </si>
  <si>
    <t>Nombres</t>
  </si>
  <si>
    <t>Sexo</t>
  </si>
  <si>
    <t>Cargo</t>
  </si>
  <si>
    <t>Ingreso Bruto</t>
  </si>
  <si>
    <t>AFP</t>
  </si>
  <si>
    <t>ISR</t>
  </si>
  <si>
    <t>SFS</t>
  </si>
  <si>
    <t>Otros Desc.</t>
  </si>
  <si>
    <t>Total Desc.</t>
  </si>
  <si>
    <t>Neto</t>
  </si>
  <si>
    <t>M</t>
  </si>
  <si>
    <t>F</t>
  </si>
  <si>
    <t>TOTAL GENERAL</t>
  </si>
  <si>
    <t>DEPÁRTAMENTO DE AMBIENTE Y SEGURIDAD MINERA</t>
  </si>
  <si>
    <t>ANA MERCEDES ALMONTE BATISTA DE FEL</t>
  </si>
  <si>
    <t>ING. QUIMICA</t>
  </si>
  <si>
    <t>DEPÁRTAMENTO DE CARTOGRAFIA DE CONCESIONES MINERAS</t>
  </si>
  <si>
    <t>EDISON ACOSTA BURGOS</t>
  </si>
  <si>
    <t>AGRIMENSOR</t>
  </si>
  <si>
    <t>DEPÁRTAMENTO DE EVALUACION DE SOLICITUDES DE CONCESIONES MINERAS</t>
  </si>
  <si>
    <t>FRANCISCO BATISTA</t>
  </si>
  <si>
    <t>TECNICO DEPTO. DE AGREGADO</t>
  </si>
  <si>
    <t>DIRECCIÓN DE FIZCALIZACION MINERA</t>
  </si>
  <si>
    <t>LILIAN ANAHAY ROMERO DOMINGUEZ</t>
  </si>
  <si>
    <t>SECRETARIO (A)</t>
  </si>
  <si>
    <t>DEPÁRTAMENTO DE RECURSOS HUMANOS</t>
  </si>
  <si>
    <t>PETRA MARIA CRUZ ACOSTA</t>
  </si>
  <si>
    <t>ANALISTA DE RECURSOS HUMANOS</t>
  </si>
  <si>
    <t>DEPÁRTAMENTO JURIDICO</t>
  </si>
  <si>
    <t>LUCY PEÑA PEREZ</t>
  </si>
  <si>
    <t>ABOGADO (A)</t>
  </si>
  <si>
    <t>JUAN RUDDY RAMIREZ FELICIANO</t>
  </si>
  <si>
    <t>SOPORTE TECNICO A USUARIOS II</t>
  </si>
  <si>
    <t>CRISTIANA MARIA RAMOS CASTILLO</t>
  </si>
  <si>
    <t>SUELDOS PERSONAL INTERINATO CORRESPONDIENTE AL MES DE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</si>
</sst>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right"/>
    </xf>
    <xf numFmtId="4" fontId="1" fillId="2" borderId="1" xfId="0" applyNumberFormat="1" applyFont="1" applyFill="1" applyBorder="1"/>
    <xf numFmtId="4" fontId="0" fillId="0" borderId="0" xfId="0" applyNumberFormat="1"/>
    <xf numFmtId="0" fontId="0" fillId="0" borderId="2" xfId="0" applyBorder="1" applyAlignment="1">
      <alignment horizontal="center"/>
    </xf>
    <xf numFmtId="4" fontId="0" fillId="0" borderId="3" xfId="0" applyNumberFormat="1" applyBorder="1" applyAlignment="1">
      <alignment horizontal="right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0" xfId="0" applyFont="1" applyAlignment="1">
      <alignment vertical="center"/>
    </xf>
    <xf numFmtId="4" fontId="0" fillId="0" borderId="1" xfId="0" applyNumberFormat="1" applyBorder="1"/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119342</xdr:colOff>
      <xdr:row>36</xdr:row>
      <xdr:rowOff>60233</xdr:rowOff>
    </xdr:from>
    <xdr:to>
      <xdr:col>1</xdr:col>
      <xdr:colOff>2571236</xdr:colOff>
      <xdr:row>42</xdr:row>
      <xdr:rowOff>190221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E5FD7FF-C8F0-47C4-AEAB-1CF9AA6D4D9A}"/>
            </a:ext>
          </a:extLst>
        </xdr:cNvPr>
        <xdr:cNvSpPr txBox="1"/>
      </xdr:nvSpPr>
      <xdr:spPr>
        <a:xfrm>
          <a:off x="443192" y="6918233"/>
          <a:ext cx="2451894" cy="12729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100"/>
        </a:p>
        <a:p>
          <a:pPr algn="ctr"/>
          <a:r>
            <a:rPr lang="es-DO" sz="1300"/>
            <a:t>___________________________</a:t>
          </a:r>
        </a:p>
        <a:p>
          <a:pPr algn="ctr"/>
          <a:r>
            <a:rPr lang="es-DO" sz="1300" b="1"/>
            <a:t>Claudia Y. Reyes Baéz</a:t>
          </a:r>
        </a:p>
        <a:p>
          <a:pPr algn="ctr"/>
          <a:r>
            <a:rPr lang="es-DO" sz="1300"/>
            <a:t>Enc. Div. Contabilidad</a:t>
          </a:r>
        </a:p>
      </xdr:txBody>
    </xdr:sp>
    <xdr:clientData/>
  </xdr:twoCellAnchor>
  <xdr:twoCellAnchor>
    <xdr:from>
      <xdr:col>3</xdr:col>
      <xdr:colOff>941854</xdr:colOff>
      <xdr:row>36</xdr:row>
      <xdr:rowOff>61915</xdr:rowOff>
    </xdr:from>
    <xdr:to>
      <xdr:col>5</xdr:col>
      <xdr:colOff>572573</xdr:colOff>
      <xdr:row>42</xdr:row>
      <xdr:rowOff>158285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2C6D50-BB50-43C8-A026-A7EAAAF710BB}"/>
            </a:ext>
          </a:extLst>
        </xdr:cNvPr>
        <xdr:cNvSpPr txBox="1"/>
      </xdr:nvSpPr>
      <xdr:spPr>
        <a:xfrm>
          <a:off x="4799479" y="6919915"/>
          <a:ext cx="2897794" cy="12393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050"/>
        </a:p>
        <a:p>
          <a:pPr algn="ctr"/>
          <a:r>
            <a:rPr lang="es-DO" sz="1300"/>
            <a:t>_________________________________</a:t>
          </a:r>
        </a:p>
        <a:p>
          <a:pPr algn="ctr"/>
          <a:r>
            <a:rPr lang="es-DO" sz="1300" b="1"/>
            <a:t>Berkis Teresa Paulino Rodríguez</a:t>
          </a:r>
        </a:p>
        <a:p>
          <a:pPr algn="ctr"/>
          <a:r>
            <a:rPr lang="es-DO" sz="1300"/>
            <a:t>Enc. Depto.</a:t>
          </a:r>
          <a:r>
            <a:rPr lang="es-DO" sz="1300" baseline="0"/>
            <a:t> Administrativo</a:t>
          </a:r>
          <a:endParaRPr lang="es-DO" sz="1300"/>
        </a:p>
      </xdr:txBody>
    </xdr:sp>
    <xdr:clientData/>
  </xdr:twoCellAnchor>
  <xdr:twoCellAnchor>
    <xdr:from>
      <xdr:col>7</xdr:col>
      <xdr:colOff>303680</xdr:colOff>
      <xdr:row>36</xdr:row>
      <xdr:rowOff>18773</xdr:rowOff>
    </xdr:from>
    <xdr:to>
      <xdr:col>10</xdr:col>
      <xdr:colOff>450560</xdr:colOff>
      <xdr:row>43</xdr:row>
      <xdr:rowOff>9247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52B68E5D-881D-45A5-AF8B-8424BC2BE701}"/>
            </a:ext>
          </a:extLst>
        </xdr:cNvPr>
        <xdr:cNvSpPr txBox="1"/>
      </xdr:nvSpPr>
      <xdr:spPr>
        <a:xfrm>
          <a:off x="9028580" y="6876773"/>
          <a:ext cx="2461455" cy="1323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300"/>
        </a:p>
        <a:p>
          <a:pPr algn="ctr"/>
          <a:r>
            <a:rPr lang="es-DO" sz="1300"/>
            <a:t>___________________________</a:t>
          </a:r>
        </a:p>
        <a:p>
          <a:pPr algn="ctr"/>
          <a:r>
            <a:rPr lang="es-DO" sz="1300" b="1"/>
            <a:t>Rolando Muñoz Mejía</a:t>
          </a:r>
        </a:p>
        <a:p>
          <a:pPr algn="ctr"/>
          <a:r>
            <a:rPr lang="es-DO" sz="1300"/>
            <a:t>Director General de Minería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40E5C-20BA-48E7-81CA-221ECC63D973}">
  <sheetPr>
    <pageSetUpPr fitToPage="1"/>
  </sheetPr>
  <dimension ref="A1:O213"/>
  <sheetViews>
    <sheetView tabSelected="1" topLeftCell="A25" zoomScaleNormal="100" zoomScaleSheetLayoutView="100" workbookViewId="0">
      <selection sqref="A1:K3"/>
    </sheetView>
  </sheetViews>
  <sheetFormatPr baseColWidth="10" defaultRowHeight="15" x14ac:dyDescent="0.25"/>
  <cols>
    <col min="1" max="1" width="4.85546875" customWidth="1"/>
    <col min="2" max="2" width="41.5703125" customWidth="1"/>
    <col min="4" max="4" width="34.85546875" customWidth="1"/>
    <col min="5" max="5" width="14.140625" customWidth="1"/>
    <col min="6" max="6" width="12.5703125" customWidth="1"/>
    <col min="10" max="11" width="11.85546875" bestFit="1" customWidth="1"/>
  </cols>
  <sheetData>
    <row r="1" spans="1:15" ht="15" customHeight="1" x14ac:dyDescent="0.25">
      <c r="A1" s="24" t="s">
        <v>35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5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5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5" x14ac:dyDescent="0.25">
      <c r="A4" s="25" t="s">
        <v>14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5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5" x14ac:dyDescent="0.25">
      <c r="A6" s="1" t="s">
        <v>0</v>
      </c>
      <c r="B6" s="1" t="s">
        <v>1</v>
      </c>
      <c r="C6" s="1" t="s">
        <v>2</v>
      </c>
      <c r="D6" s="1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9</v>
      </c>
      <c r="K6" s="2" t="s">
        <v>10</v>
      </c>
    </row>
    <row r="7" spans="1:15" x14ac:dyDescent="0.25">
      <c r="A7" s="3">
        <v>1</v>
      </c>
      <c r="B7" s="4" t="s">
        <v>15</v>
      </c>
      <c r="C7" s="5" t="s">
        <v>12</v>
      </c>
      <c r="D7" s="4" t="s">
        <v>16</v>
      </c>
      <c r="E7" s="15">
        <v>23240</v>
      </c>
      <c r="F7" s="15">
        <v>666.99</v>
      </c>
      <c r="G7" s="15">
        <v>4759.12</v>
      </c>
      <c r="H7" s="15">
        <v>706.5</v>
      </c>
      <c r="I7" s="15">
        <v>0</v>
      </c>
      <c r="J7" s="15">
        <f>F7+G7+H7+I7</f>
        <v>6132.61</v>
      </c>
      <c r="K7" s="6">
        <f>E7-J7</f>
        <v>17107.39</v>
      </c>
      <c r="O7" s="8"/>
    </row>
    <row r="8" spans="1:15" x14ac:dyDescent="0.25">
      <c r="A8" s="9"/>
      <c r="C8" s="16"/>
      <c r="E8" s="17"/>
      <c r="F8" s="17"/>
      <c r="G8" s="17"/>
      <c r="H8" s="17"/>
      <c r="I8" s="17"/>
      <c r="J8" s="17"/>
      <c r="K8" s="10"/>
    </row>
    <row r="9" spans="1:15" x14ac:dyDescent="0.25">
      <c r="A9" s="25" t="s">
        <v>17</v>
      </c>
      <c r="B9" s="25"/>
      <c r="C9" s="25"/>
      <c r="D9" s="25"/>
      <c r="E9" s="25"/>
      <c r="F9" s="25"/>
      <c r="G9" s="25"/>
      <c r="H9" s="25"/>
      <c r="I9" s="25"/>
      <c r="J9" s="25"/>
      <c r="K9" s="25"/>
    </row>
    <row r="10" spans="1:15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</row>
    <row r="11" spans="1:15" x14ac:dyDescent="0.25">
      <c r="A11" s="5">
        <v>2</v>
      </c>
      <c r="B11" s="4" t="s">
        <v>18</v>
      </c>
      <c r="C11" s="5" t="s">
        <v>11</v>
      </c>
      <c r="D11" s="4" t="s">
        <v>19</v>
      </c>
      <c r="E11" s="6">
        <v>45000</v>
      </c>
      <c r="F11" s="6">
        <v>1291.5</v>
      </c>
      <c r="G11" s="6">
        <v>9394.4500000000007</v>
      </c>
      <c r="H11" s="6">
        <v>1368</v>
      </c>
      <c r="I11" s="6">
        <v>0</v>
      </c>
      <c r="J11" s="6">
        <f>F11+G11+H11+I11</f>
        <v>12053.95</v>
      </c>
      <c r="K11" s="6">
        <f>E11-J11</f>
        <v>32946.050000000003</v>
      </c>
    </row>
    <row r="12" spans="1:15" x14ac:dyDescent="0.25">
      <c r="A12" s="9"/>
      <c r="C12" s="16"/>
      <c r="E12" s="17"/>
      <c r="F12" s="17"/>
      <c r="G12" s="17"/>
      <c r="H12" s="17"/>
      <c r="I12" s="17"/>
      <c r="J12" s="17"/>
      <c r="K12" s="10"/>
    </row>
    <row r="13" spans="1:15" x14ac:dyDescent="0.25">
      <c r="A13" s="25" t="s">
        <v>20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</row>
    <row r="14" spans="1:15" x14ac:dyDescent="0.2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</row>
    <row r="15" spans="1:15" x14ac:dyDescent="0.25">
      <c r="A15" s="3">
        <v>3</v>
      </c>
      <c r="B15" s="4" t="s">
        <v>21</v>
      </c>
      <c r="C15" s="5" t="s">
        <v>11</v>
      </c>
      <c r="D15" s="4" t="s">
        <v>22</v>
      </c>
      <c r="E15" s="6">
        <v>20000</v>
      </c>
      <c r="F15" s="6">
        <v>574</v>
      </c>
      <c r="G15" s="6">
        <v>4149.41</v>
      </c>
      <c r="H15" s="6">
        <v>608</v>
      </c>
      <c r="I15" s="6">
        <v>0</v>
      </c>
      <c r="J15" s="6">
        <f>SUM(F15:I15)</f>
        <v>5331.41</v>
      </c>
      <c r="K15" s="6">
        <f>E15-J15</f>
        <v>14668.59</v>
      </c>
    </row>
    <row r="16" spans="1:15" x14ac:dyDescent="0.25">
      <c r="A16" s="18"/>
      <c r="C16" s="16"/>
      <c r="E16" s="17"/>
      <c r="F16" s="17"/>
      <c r="G16" s="17"/>
      <c r="H16" s="17"/>
      <c r="I16" s="17"/>
      <c r="J16" s="17"/>
      <c r="K16" s="10"/>
    </row>
    <row r="17" spans="1:14" x14ac:dyDescent="0.25">
      <c r="A17" s="25" t="s">
        <v>23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</row>
    <row r="18" spans="1:14" x14ac:dyDescent="0.2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N18" s="8"/>
    </row>
    <row r="19" spans="1:14" x14ac:dyDescent="0.25">
      <c r="A19" s="3">
        <v>4</v>
      </c>
      <c r="B19" s="4" t="s">
        <v>24</v>
      </c>
      <c r="C19" s="5" t="s">
        <v>12</v>
      </c>
      <c r="D19" s="4" t="s">
        <v>25</v>
      </c>
      <c r="E19" s="6">
        <v>50000</v>
      </c>
      <c r="F19" s="6">
        <v>1435</v>
      </c>
      <c r="G19" s="6">
        <v>7820.77</v>
      </c>
      <c r="H19" s="6">
        <v>1520</v>
      </c>
      <c r="I19" s="6">
        <v>0</v>
      </c>
      <c r="J19" s="6">
        <f>SUM(F19:I19)</f>
        <v>10775.77</v>
      </c>
      <c r="K19" s="6">
        <f>E19-J19</f>
        <v>39224.229999999996</v>
      </c>
    </row>
    <row r="20" spans="1:14" x14ac:dyDescent="0.25">
      <c r="A20" s="19"/>
      <c r="B20" s="14"/>
      <c r="C20" s="14"/>
      <c r="D20" s="14"/>
      <c r="E20" s="14"/>
      <c r="F20" s="14"/>
      <c r="G20" s="14"/>
      <c r="H20" s="14"/>
      <c r="I20" s="14"/>
      <c r="J20" s="14"/>
      <c r="K20" s="20"/>
    </row>
    <row r="21" spans="1:14" x14ac:dyDescent="0.25">
      <c r="A21" s="25" t="s">
        <v>26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</row>
    <row r="22" spans="1:14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</row>
    <row r="23" spans="1:14" x14ac:dyDescent="0.25">
      <c r="A23" s="3">
        <v>5</v>
      </c>
      <c r="B23" s="4" t="s">
        <v>27</v>
      </c>
      <c r="C23" s="5" t="s">
        <v>12</v>
      </c>
      <c r="D23" s="4" t="s">
        <v>28</v>
      </c>
      <c r="E23" s="6">
        <v>34890</v>
      </c>
      <c r="F23" s="6">
        <v>1001.34</v>
      </c>
      <c r="G23" s="6">
        <v>7581.47</v>
      </c>
      <c r="H23" s="6">
        <v>1060.6600000000001</v>
      </c>
      <c r="I23" s="6">
        <v>0</v>
      </c>
      <c r="J23" s="6">
        <f>SUM(F23:I23)</f>
        <v>9643.4699999999993</v>
      </c>
      <c r="K23" s="6">
        <f>E23-J23</f>
        <v>25246.53</v>
      </c>
    </row>
    <row r="24" spans="1:14" x14ac:dyDescent="0.25">
      <c r="A24" s="19"/>
      <c r="B24" s="14"/>
      <c r="C24" s="14"/>
      <c r="D24" s="14"/>
      <c r="E24" s="14"/>
      <c r="F24" s="14"/>
      <c r="G24" s="14"/>
      <c r="H24" s="14"/>
      <c r="I24" s="14"/>
      <c r="J24" s="14"/>
      <c r="K24" s="20"/>
    </row>
    <row r="25" spans="1:14" x14ac:dyDescent="0.25">
      <c r="A25" s="25" t="s">
        <v>29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</row>
    <row r="26" spans="1:14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</row>
    <row r="27" spans="1:14" x14ac:dyDescent="0.25">
      <c r="A27" s="3">
        <v>6</v>
      </c>
      <c r="B27" s="4" t="s">
        <v>30</v>
      </c>
      <c r="C27" s="5" t="s">
        <v>12</v>
      </c>
      <c r="D27" s="4" t="s">
        <v>31</v>
      </c>
      <c r="E27" s="6">
        <v>35000</v>
      </c>
      <c r="F27" s="6">
        <v>1004.5</v>
      </c>
      <c r="G27" s="6">
        <v>7677.79</v>
      </c>
      <c r="H27" s="6">
        <v>1064</v>
      </c>
      <c r="I27" s="6">
        <v>0</v>
      </c>
      <c r="J27" s="6">
        <f>SUM(F27:I27)</f>
        <v>9746.2900000000009</v>
      </c>
      <c r="K27" s="6">
        <f>E27-J27</f>
        <v>25253.71</v>
      </c>
    </row>
    <row r="28" spans="1:14" x14ac:dyDescent="0.25">
      <c r="A28" s="19"/>
      <c r="B28" s="14"/>
      <c r="C28" s="14"/>
      <c r="D28" s="14"/>
      <c r="E28" s="14"/>
      <c r="F28" s="14"/>
      <c r="G28" s="14"/>
      <c r="H28" s="14"/>
      <c r="I28" s="14"/>
      <c r="J28" s="14"/>
      <c r="K28" s="20"/>
    </row>
    <row r="29" spans="1:14" x14ac:dyDescent="0.25">
      <c r="A29" s="25" t="s">
        <v>29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</row>
    <row r="30" spans="1:14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</row>
    <row r="31" spans="1:14" x14ac:dyDescent="0.25">
      <c r="A31" s="3">
        <v>7</v>
      </c>
      <c r="B31" s="4" t="s">
        <v>32</v>
      </c>
      <c r="C31" s="5" t="s">
        <v>11</v>
      </c>
      <c r="D31" s="4" t="s">
        <v>33</v>
      </c>
      <c r="E31" s="6">
        <v>23500</v>
      </c>
      <c r="F31" s="6">
        <v>674.45</v>
      </c>
      <c r="G31" s="6">
        <v>3561.52</v>
      </c>
      <c r="H31" s="6">
        <v>714.4</v>
      </c>
      <c r="I31" s="6">
        <v>0</v>
      </c>
      <c r="J31" s="6">
        <f>SUM(F31:I31)</f>
        <v>4950.37</v>
      </c>
      <c r="K31" s="6">
        <f>E31-J31</f>
        <v>18549.63</v>
      </c>
    </row>
    <row r="32" spans="1:14" x14ac:dyDescent="0.25">
      <c r="A32" s="3">
        <v>8</v>
      </c>
      <c r="B32" s="4" t="s">
        <v>34</v>
      </c>
      <c r="C32" s="5" t="s">
        <v>12</v>
      </c>
      <c r="D32" s="4" t="s">
        <v>31</v>
      </c>
      <c r="E32" s="6">
        <v>5000</v>
      </c>
      <c r="F32" s="6">
        <v>143.5</v>
      </c>
      <c r="G32" s="6">
        <v>1176.1300000000001</v>
      </c>
      <c r="H32" s="6">
        <v>152</v>
      </c>
      <c r="I32" s="6">
        <v>0</v>
      </c>
      <c r="J32" s="6">
        <f>SUM(F32:I32)</f>
        <v>1471.63</v>
      </c>
      <c r="K32" s="6">
        <f>E32-J32</f>
        <v>3528.37</v>
      </c>
    </row>
    <row r="33" spans="1:14" x14ac:dyDescent="0.25">
      <c r="A33" s="21" t="s">
        <v>13</v>
      </c>
      <c r="B33" s="22"/>
      <c r="C33" s="22"/>
      <c r="D33" s="23"/>
      <c r="E33" s="7">
        <f>SUM(E7,E11,E15,E19,E23,E27,E31:E32)</f>
        <v>236630</v>
      </c>
      <c r="F33" s="7">
        <f t="shared" ref="F33:K33" si="0">SUM(F7,F11,F15,F19,F23,F27,F31:F32)</f>
        <v>6791.28</v>
      </c>
      <c r="G33" s="7">
        <f t="shared" si="0"/>
        <v>46120.659999999996</v>
      </c>
      <c r="H33" s="7">
        <f t="shared" si="0"/>
        <v>7193.5599999999995</v>
      </c>
      <c r="I33" s="7">
        <f t="shared" si="0"/>
        <v>0</v>
      </c>
      <c r="J33" s="7">
        <f t="shared" si="0"/>
        <v>60105.500000000007</v>
      </c>
      <c r="K33" s="7">
        <f t="shared" si="0"/>
        <v>176524.5</v>
      </c>
    </row>
    <row r="34" spans="1:14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</row>
    <row r="35" spans="1:14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</row>
    <row r="37" spans="1:14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</row>
    <row r="38" spans="1:14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</row>
    <row r="39" spans="1:14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N39" s="8"/>
    </row>
    <row r="40" spans="1:14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</row>
    <row r="41" spans="1:14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</row>
    <row r="42" spans="1:14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</row>
    <row r="43" spans="1:14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</row>
    <row r="44" spans="1:14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</row>
    <row r="45" spans="1:14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</row>
    <row r="46" spans="1:14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</row>
    <row r="47" spans="1:14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</row>
    <row r="48" spans="1:14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</row>
    <row r="49" spans="1:11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</row>
    <row r="50" spans="1:11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</row>
    <row r="51" spans="1:11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</row>
    <row r="52" spans="1:11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</row>
    <row r="53" spans="1:11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</row>
    <row r="54" spans="1:11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</row>
    <row r="55" spans="1:11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</row>
    <row r="56" spans="1:11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</row>
    <row r="57" spans="1:11" x14ac:dyDescent="0.25">
      <c r="A57" s="12"/>
      <c r="B57" s="11"/>
      <c r="C57" s="11"/>
      <c r="D57" s="11"/>
      <c r="E57" s="11"/>
      <c r="F57" s="11"/>
      <c r="G57" s="11"/>
      <c r="H57" s="11"/>
      <c r="I57" s="11"/>
      <c r="J57" s="11"/>
      <c r="K57" s="13"/>
    </row>
    <row r="59" spans="1:1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</row>
    <row r="60" spans="1:1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</row>
    <row r="61" spans="1:1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</row>
    <row r="62" spans="1:1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</row>
    <row r="63" spans="1:1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</row>
    <row r="64" spans="1:1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</row>
    <row r="65" spans="1:1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</row>
    <row r="66" spans="1:1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</row>
    <row r="67" spans="1:1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</row>
    <row r="68" spans="1:1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</row>
    <row r="69" spans="1:1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</row>
    <row r="70" spans="1:1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</row>
    <row r="71" spans="1:1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</row>
    <row r="72" spans="1:1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</row>
    <row r="73" spans="1:1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</row>
    <row r="74" spans="1:11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</row>
    <row r="75" spans="1:1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</row>
    <row r="76" spans="1:11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</row>
    <row r="77" spans="1:11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</row>
    <row r="78" spans="1:11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</row>
    <row r="79" spans="1:11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</row>
    <row r="80" spans="1:11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</row>
    <row r="81" spans="1:11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</row>
    <row r="82" spans="1:1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</row>
    <row r="83" spans="1:11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</row>
    <row r="84" spans="1:11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</row>
    <row r="85" spans="1:11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</row>
    <row r="86" spans="1:11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</row>
    <row r="87" spans="1:11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</row>
    <row r="88" spans="1:11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</row>
    <row r="89" spans="1:11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</row>
    <row r="90" spans="1:11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</row>
    <row r="91" spans="1:1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</row>
    <row r="92" spans="1:11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</row>
    <row r="93" spans="1:11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</row>
    <row r="94" spans="1:11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</row>
    <row r="95" spans="1:11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</row>
    <row r="96" spans="1:11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</row>
    <row r="97" spans="1:11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</row>
    <row r="98" spans="1:11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</row>
    <row r="99" spans="1:11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</row>
    <row r="100" spans="1:11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</row>
    <row r="101" spans="1:11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</row>
    <row r="102" spans="1:11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</row>
    <row r="103" spans="1:11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</row>
    <row r="104" spans="1:11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</row>
    <row r="105" spans="1:11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</row>
    <row r="106" spans="1:11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</row>
    <row r="107" spans="1:11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</row>
    <row r="108" spans="1:11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</row>
    <row r="109" spans="1:11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</row>
    <row r="110" spans="1:11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</row>
    <row r="111" spans="1:11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</row>
    <row r="112" spans="1:11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</row>
    <row r="113" spans="1:11" x14ac:dyDescent="0.2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</row>
    <row r="114" spans="1:11" x14ac:dyDescent="0.2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</row>
    <row r="115" spans="1:11" x14ac:dyDescent="0.2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</row>
    <row r="116" spans="1:11" x14ac:dyDescent="0.2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</row>
    <row r="117" spans="1:11" x14ac:dyDescent="0.2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</row>
    <row r="118" spans="1:11" x14ac:dyDescent="0.2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</row>
    <row r="119" spans="1:11" x14ac:dyDescent="0.2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</row>
    <row r="120" spans="1:11" x14ac:dyDescent="0.2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</row>
    <row r="121" spans="1:11" x14ac:dyDescent="0.2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</row>
    <row r="122" spans="1:11" x14ac:dyDescent="0.2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</row>
    <row r="123" spans="1:11" x14ac:dyDescent="0.2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</row>
    <row r="124" spans="1:11" x14ac:dyDescent="0.2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</row>
    <row r="125" spans="1:11" x14ac:dyDescent="0.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</row>
    <row r="126" spans="1:11" x14ac:dyDescent="0.2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</row>
    <row r="127" spans="1:11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</row>
    <row r="128" spans="1:11" x14ac:dyDescent="0.2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</row>
    <row r="129" spans="1:11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</row>
    <row r="130" spans="1:11" x14ac:dyDescent="0.2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</row>
    <row r="131" spans="1:11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</row>
    <row r="132" spans="1:11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</row>
    <row r="133" spans="1:11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</row>
    <row r="134" spans="1:11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</row>
    <row r="135" spans="1:11" x14ac:dyDescent="0.2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</row>
    <row r="136" spans="1:11" x14ac:dyDescent="0.2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</row>
    <row r="137" spans="1:11" x14ac:dyDescent="0.2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</row>
    <row r="138" spans="1:11" x14ac:dyDescent="0.2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</row>
    <row r="139" spans="1:11" ht="13.5" customHeight="1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</row>
    <row r="140" spans="1:11" x14ac:dyDescent="0.2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</row>
    <row r="141" spans="1:11" x14ac:dyDescent="0.2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</row>
    <row r="142" spans="1:11" x14ac:dyDescent="0.2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</row>
    <row r="143" spans="1:11" x14ac:dyDescent="0.2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</row>
    <row r="144" spans="1:11" x14ac:dyDescent="0.2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</row>
    <row r="145" spans="1:11" x14ac:dyDescent="0.2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</row>
    <row r="146" spans="1:11" x14ac:dyDescent="0.2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</row>
    <row r="147" spans="1:11" x14ac:dyDescent="0.2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</row>
    <row r="148" spans="1:11" x14ac:dyDescent="0.2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</row>
    <row r="149" spans="1:11" x14ac:dyDescent="0.2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</row>
    <row r="150" spans="1:11" x14ac:dyDescent="0.2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</row>
    <row r="151" spans="1:11" x14ac:dyDescent="0.2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</row>
    <row r="152" spans="1:11" x14ac:dyDescent="0.2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</row>
    <row r="153" spans="1:11" x14ac:dyDescent="0.2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</row>
    <row r="154" spans="1:11" x14ac:dyDescent="0.2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</row>
    <row r="155" spans="1:11" x14ac:dyDescent="0.2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</row>
    <row r="156" spans="1:11" x14ac:dyDescent="0.2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</row>
    <row r="157" spans="1:11" x14ac:dyDescent="0.2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</row>
    <row r="158" spans="1:11" x14ac:dyDescent="0.2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</row>
    <row r="159" spans="1:11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</row>
    <row r="160" spans="1:11" x14ac:dyDescent="0.2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</row>
    <row r="161" spans="1:11" x14ac:dyDescent="0.2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</row>
    <row r="162" spans="1:11" x14ac:dyDescent="0.2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</row>
    <row r="163" spans="1:11" x14ac:dyDescent="0.2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</row>
    <row r="164" spans="1:11" x14ac:dyDescent="0.2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</row>
    <row r="165" spans="1:11" x14ac:dyDescent="0.2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</row>
    <row r="166" spans="1:11" x14ac:dyDescent="0.2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</row>
    <row r="167" spans="1:11" ht="14.25" customHeight="1" x14ac:dyDescent="0.2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</row>
    <row r="168" spans="1:11" x14ac:dyDescent="0.2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</row>
    <row r="169" spans="1:11" x14ac:dyDescent="0.2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</row>
    <row r="170" spans="1:11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</row>
    <row r="171" spans="1:11" x14ac:dyDescent="0.2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</row>
    <row r="172" spans="1:11" x14ac:dyDescent="0.2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</row>
    <row r="173" spans="1:11" x14ac:dyDescent="0.2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</row>
    <row r="174" spans="1:11" x14ac:dyDescent="0.2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</row>
    <row r="175" spans="1:11" x14ac:dyDescent="0.2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</row>
    <row r="176" spans="1:11" x14ac:dyDescent="0.2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</row>
    <row r="177" spans="1:11" x14ac:dyDescent="0.2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</row>
    <row r="178" spans="1:11" x14ac:dyDescent="0.2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</row>
    <row r="179" spans="1:11" x14ac:dyDescent="0.2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</row>
    <row r="180" spans="1:11" x14ac:dyDescent="0.2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</row>
    <row r="181" spans="1:11" x14ac:dyDescent="0.2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</row>
    <row r="182" spans="1:11" x14ac:dyDescent="0.2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</row>
    <row r="183" spans="1:11" x14ac:dyDescent="0.2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</row>
    <row r="184" spans="1:11" x14ac:dyDescent="0.2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</row>
    <row r="185" spans="1:11" x14ac:dyDescent="0.2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</row>
    <row r="186" spans="1:11" x14ac:dyDescent="0.2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</row>
    <row r="187" spans="1:11" x14ac:dyDescent="0.2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</row>
    <row r="188" spans="1:11" x14ac:dyDescent="0.2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</row>
    <row r="189" spans="1:11" x14ac:dyDescent="0.2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</row>
    <row r="190" spans="1:11" x14ac:dyDescent="0.2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</row>
    <row r="191" spans="1:11" x14ac:dyDescent="0.2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</row>
    <row r="192" spans="1:11" x14ac:dyDescent="0.2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</row>
    <row r="193" spans="1:11" x14ac:dyDescent="0.2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</row>
    <row r="194" spans="1:11" x14ac:dyDescent="0.2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</row>
    <row r="195" spans="1:11" x14ac:dyDescent="0.2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</row>
    <row r="196" spans="1:11" x14ac:dyDescent="0.2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</row>
    <row r="197" spans="1:11" x14ac:dyDescent="0.2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</row>
    <row r="198" spans="1:11" x14ac:dyDescent="0.2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</row>
    <row r="199" spans="1:11" x14ac:dyDescent="0.2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</row>
    <row r="200" spans="1:11" x14ac:dyDescent="0.2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</row>
    <row r="201" spans="1:11" x14ac:dyDescent="0.2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</row>
    <row r="202" spans="1:11" x14ac:dyDescent="0.2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</row>
    <row r="203" spans="1:11" x14ac:dyDescent="0.2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</row>
    <row r="204" spans="1:11" x14ac:dyDescent="0.2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</row>
    <row r="205" spans="1:11" x14ac:dyDescent="0.2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</row>
    <row r="206" spans="1:11" x14ac:dyDescent="0.2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</row>
    <row r="207" spans="1:11" x14ac:dyDescent="0.2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</row>
    <row r="208" spans="1:11" x14ac:dyDescent="0.2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</row>
    <row r="209" spans="1:11" x14ac:dyDescent="0.2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</row>
    <row r="210" spans="1:11" x14ac:dyDescent="0.2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</row>
    <row r="211" spans="1:11" x14ac:dyDescent="0.2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</row>
    <row r="212" spans="1:11" x14ac:dyDescent="0.2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</row>
    <row r="213" spans="1:11" x14ac:dyDescent="0.2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</row>
  </sheetData>
  <mergeCells count="9">
    <mergeCell ref="A33:D33"/>
    <mergeCell ref="A1:K3"/>
    <mergeCell ref="A4:K5"/>
    <mergeCell ref="A9:K10"/>
    <mergeCell ref="A13:K14"/>
    <mergeCell ref="A17:K18"/>
    <mergeCell ref="A21:K22"/>
    <mergeCell ref="A25:K26"/>
    <mergeCell ref="A29:K30"/>
  </mergeCells>
  <pageMargins left="0.4" right="0.27" top="1.1299999999999999" bottom="0.8" header="0.15748031496062992" footer="0.31496062992125984"/>
  <pageSetup scale="74" fitToHeight="0" orientation="landscape" r:id="rId1"/>
  <headerFooter>
    <oddHeader>&amp;C&amp;G</oddHeader>
    <oddFooter>Página 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INTERINATO 2023</vt:lpstr>
      <vt:lpstr>'INTERINATO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Garcia</dc:creator>
  <cp:lastModifiedBy>Ana Gissell CHireno</cp:lastModifiedBy>
  <cp:lastPrinted>2023-02-01T18:30:34Z</cp:lastPrinted>
  <dcterms:created xsi:type="dcterms:W3CDTF">2023-01-27T13:13:14Z</dcterms:created>
  <dcterms:modified xsi:type="dcterms:W3CDTF">2023-02-15T18:03:40Z</dcterms:modified>
</cp:coreProperties>
</file>